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2007пл." sheetId="1" r:id="rId1"/>
  </sheets>
  <definedNames/>
  <calcPr fullCalcOnLoad="1"/>
</workbook>
</file>

<file path=xl/sharedStrings.xml><?xml version="1.0" encoding="utf-8"?>
<sst xmlns="http://schemas.openxmlformats.org/spreadsheetml/2006/main" count="92" uniqueCount="92">
  <si>
    <t>ВИДОВЕ РАЗХОДИ</t>
  </si>
  <si>
    <t>&amp;</t>
  </si>
  <si>
    <t>І. ЗАПЛАТИ ЗА ПЕРСОНАЛ, НАЕТ ПО ТРУДОВИ И СЛУЖЕБНИ ПРАВООТНОШЕНИЯ</t>
  </si>
  <si>
    <t>1. Заплати на персонала по трудови правоотношения</t>
  </si>
  <si>
    <t>1. За нещатен персонал по трудови правоотношения</t>
  </si>
  <si>
    <t>2. За персонал на извънтрудови правоотношения</t>
  </si>
  <si>
    <t>1. Храна</t>
  </si>
  <si>
    <t>ОБЩО РАЗХОДИ ПО БЮДЖЕТА</t>
  </si>
  <si>
    <t>ІІ. ДРУГИ ВЪЗНАГРАЖДЕНИЯ И ПЛАЩАНИЯ НА ПЕРСОНАЛА</t>
  </si>
  <si>
    <t>01-00</t>
  </si>
  <si>
    <t>01-01</t>
  </si>
  <si>
    <t>02-00</t>
  </si>
  <si>
    <t>02-01</t>
  </si>
  <si>
    <t>02-02</t>
  </si>
  <si>
    <t>05-00</t>
  </si>
  <si>
    <t>10-00</t>
  </si>
  <si>
    <t>10-11</t>
  </si>
  <si>
    <t>10-15</t>
  </si>
  <si>
    <t>10-16</t>
  </si>
  <si>
    <t>10-20</t>
  </si>
  <si>
    <t>10-51</t>
  </si>
  <si>
    <t>10-62</t>
  </si>
  <si>
    <t>10-98</t>
  </si>
  <si>
    <t>42-00</t>
  </si>
  <si>
    <t>45-00</t>
  </si>
  <si>
    <t>46-00</t>
  </si>
  <si>
    <t>51-00</t>
  </si>
  <si>
    <t>3.Изплатени суми от СБКО с характер на възнаграждение</t>
  </si>
  <si>
    <t>02-05</t>
  </si>
  <si>
    <t>2.Медикаменти</t>
  </si>
  <si>
    <t>10-12</t>
  </si>
  <si>
    <t>3.Постелен инвентар и облекло</t>
  </si>
  <si>
    <t>10-13</t>
  </si>
  <si>
    <t>4.Учебни и научно-изсл. разходи и книги за библиотеки</t>
  </si>
  <si>
    <t>10-14</t>
  </si>
  <si>
    <t>5. Материали</t>
  </si>
  <si>
    <t>6. Вода, горива, ел. енергия</t>
  </si>
  <si>
    <t>7. Разходи за външни услуги</t>
  </si>
  <si>
    <t>8. Текущ ремонт</t>
  </si>
  <si>
    <t>10-30</t>
  </si>
  <si>
    <t>52-00</t>
  </si>
  <si>
    <t>2.Разходи за придобиване на ДМА</t>
  </si>
  <si>
    <t>3.Разходи за придобиване на НМА</t>
  </si>
  <si>
    <t>1.Разходи за основин ремонт на ДМА</t>
  </si>
  <si>
    <t>53-00</t>
  </si>
  <si>
    <t>01-03</t>
  </si>
  <si>
    <t>10-40</t>
  </si>
  <si>
    <t>9. Платени данъци, мита и такси</t>
  </si>
  <si>
    <t>10-92</t>
  </si>
  <si>
    <t>10. Командировки в страната</t>
  </si>
  <si>
    <t>11. Разходи за застраховки</t>
  </si>
  <si>
    <t>12.Глоби,неустойки, нак.лихви , съдебни обещетения</t>
  </si>
  <si>
    <t>22-00</t>
  </si>
  <si>
    <t>13. Други некласифицирани разходи</t>
  </si>
  <si>
    <t>3.Заплати от правоотношения приравнени към трудовите</t>
  </si>
  <si>
    <t>2. Заплати на персонала по служебни правоотношения</t>
  </si>
  <si>
    <t>01-02</t>
  </si>
  <si>
    <t>05-51</t>
  </si>
  <si>
    <t>05-52</t>
  </si>
  <si>
    <t>05-60</t>
  </si>
  <si>
    <t>05-80</t>
  </si>
  <si>
    <t>IV. ИЗДРЪЖКА</t>
  </si>
  <si>
    <t>V. ОБЕЗЩЕТЕНИЯ И ПОМОЩИ ЗА ДОМАКИНСТВО</t>
  </si>
  <si>
    <t>VI. СУБСИДИИ ЗА НЕФИНАНСОВИ ПРЕДПРИЯТИЯ</t>
  </si>
  <si>
    <t>97-00</t>
  </si>
  <si>
    <t>43-00</t>
  </si>
  <si>
    <t>VII. СУБСИДИИ НА ОРГАНИЗАЦИИ С НЕСТОП. ЦЕЛ</t>
  </si>
  <si>
    <t>VIII. РАЗХОДИ ЗА ЧЛЕНСКИ ВНОС И УЧАСТИЕ В НЕТЪРГОВСКИ ОРГАНЗИЦИИ</t>
  </si>
  <si>
    <t>IX. РАЗХОДИ ЗА ЛИХВИ ПО ЗАЕМИ</t>
  </si>
  <si>
    <t>X.ДРУГИ РАЗХОДИ ЗА ЛИХВИ</t>
  </si>
  <si>
    <t>XI. КАПИТАЛОВИ РАЗХОДИ</t>
  </si>
  <si>
    <t>XII.РЕЗЕРВ ЗА НЕОТЛОЖНИ РАЗХОДИ</t>
  </si>
  <si>
    <t>29-00</t>
  </si>
  <si>
    <t>01-09</t>
  </si>
  <si>
    <t>4.ДМС и други възнаграждения</t>
  </si>
  <si>
    <t>4.Обезщетения на перс. с характер на възнаграждения</t>
  </si>
  <si>
    <t>02-08</t>
  </si>
  <si>
    <t>1. Др. текущи трансфери за домакинства</t>
  </si>
  <si>
    <t>42-19</t>
  </si>
  <si>
    <t>2. Други помощи по Решение на Общински съвет</t>
  </si>
  <si>
    <t>Общо План
2007</t>
  </si>
  <si>
    <t>Държавни дейности
План 2007</t>
  </si>
  <si>
    <t>Дофинансиране
План 2007</t>
  </si>
  <si>
    <t>Общински дейности
План 2007</t>
  </si>
  <si>
    <t>42-14</t>
  </si>
  <si>
    <r>
      <t>III</t>
    </r>
    <r>
      <rPr>
        <sz val="8"/>
        <rFont val="Times New Roman Cyr"/>
        <family val="1"/>
      </rPr>
      <t>.</t>
    </r>
    <r>
      <rPr>
        <b/>
        <sz val="8"/>
        <rFont val="Times New Roman Cyr"/>
        <family val="1"/>
      </rPr>
      <t>ЗАДЪЛЖИТЕЛНИ ОСИГУРИТЕЛНИ В-КИ ОТ РАБОТОДАТЕЛЯ</t>
    </r>
  </si>
  <si>
    <r>
      <t>1</t>
    </r>
    <r>
      <rPr>
        <b/>
        <sz val="8"/>
        <rFont val="Times New Roman Cyr"/>
        <family val="1"/>
      </rPr>
      <t>. СОЦИАЛНИ ОСИГУРОВКИ ОТ РАБОТОДАТЕЛЯ ЗА ДОО</t>
    </r>
  </si>
  <si>
    <r>
      <t>2</t>
    </r>
    <r>
      <rPr>
        <b/>
        <sz val="8"/>
        <rFont val="Times New Roman Cyr"/>
        <family val="1"/>
      </rPr>
      <t>. СОЦИАЛНИ ОСИГУРОВКИ ОТ РАБОТОДАТЕЛЯ ЗА УПФ</t>
    </r>
  </si>
  <si>
    <r>
      <t>3</t>
    </r>
    <r>
      <rPr>
        <b/>
        <sz val="8"/>
        <rFont val="Times New Roman Cyr"/>
        <family val="1"/>
      </rPr>
      <t>. ЗДРАВНО-ОСИГУРИТЕЛНИ ВНОСКИ ОТ РАБОТОДАТЕЛЯ</t>
    </r>
  </si>
  <si>
    <r>
      <t>4</t>
    </r>
    <r>
      <rPr>
        <b/>
        <sz val="8"/>
        <rFont val="Times New Roman Cyr"/>
        <family val="1"/>
      </rPr>
      <t>.  ЗДРАВНО-ОСИГУРИТЕЛНИ ВНОСКИ ЗА ДЗО</t>
    </r>
  </si>
  <si>
    <t>СПРАВКА РАЗХОДИТЕ ПО ПАРАГРАФИ ЗА ДЪРЖАВНИ И ОБЩИНСКИ ДЕЙНОСТИ
В БЮДЖЕТА НА ОБЩИНА СИТОВО ЗА 2007Г.</t>
  </si>
  <si>
    <t>Таблица 8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</si>
</sst>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&quot;лв&quot;;\-#,##0&quot;лв&quot;"/>
    <numFmt numFmtId="165" formatCode="#,##0&quot;лв&quot;;[Red]\-#,##0&quot;лв&quot;"/>
    <numFmt numFmtId="166" formatCode="#,##0.00&quot;лв&quot;;\-#,##0.00&quot;лв&quot;"/>
    <numFmt numFmtId="167" formatCode="#,##0.00&quot;лв&quot;;[Red]\-#,##0.00&quot;лв&quot;"/>
    <numFmt numFmtId="168" formatCode="_-* #,##0&quot;лв&quot;_-;\-* #,##0&quot;лв&quot;_-;_-* &quot;-&quot;&quot;лв&quot;_-;_-@_-"/>
    <numFmt numFmtId="169" formatCode="_-* #,##0_л_в_-;\-* #,##0_л_в_-;_-* &quot;-&quot;_л_в_-;_-@_-"/>
    <numFmt numFmtId="170" formatCode="_-* #,##0.00&quot;лв&quot;_-;\-* #,##0.00&quot;лв&quot;_-;_-* &quot;-&quot;??&quot;лв&quot;_-;_-@_-"/>
    <numFmt numFmtId="171" formatCode="_-* #,##0.00_л_в_-;\-* #,##0.00_л_в_-;_-* &quot;-&quot;??_л_в_-;_-@_-"/>
    <numFmt numFmtId="172" formatCode="#.##0"/>
  </numFmts>
  <fonts count="11">
    <font>
      <sz val="10"/>
      <name val="Arial Narrow"/>
      <family val="0"/>
    </font>
    <font>
      <sz val="8"/>
      <name val="Arial Narrow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b/>
      <sz val="12"/>
      <name val="Arial Narrow"/>
      <family val="2"/>
    </font>
    <font>
      <b/>
      <sz val="8"/>
      <name val="Times New Roman Cyr"/>
      <family val="1"/>
    </font>
    <font>
      <sz val="8"/>
      <name val="Times New Roman Cyr"/>
      <family val="1"/>
    </font>
    <font>
      <b/>
      <sz val="10"/>
      <color indexed="12"/>
      <name val="Times New Roman Cyr"/>
      <family val="1"/>
    </font>
    <font>
      <b/>
      <sz val="12"/>
      <color indexed="12"/>
      <name val="Times New Roman Cyr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2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 topLeftCell="A16">
      <selection activeCell="M7" sqref="M7"/>
    </sheetView>
  </sheetViews>
  <sheetFormatPr defaultColWidth="9.33203125" defaultRowHeight="12.75"/>
  <cols>
    <col min="1" max="1" width="57.5" style="1" customWidth="1"/>
    <col min="2" max="2" width="6.83203125" style="2" customWidth="1"/>
    <col min="3" max="3" width="14.5" style="2" customWidth="1"/>
    <col min="4" max="4" width="10.5" style="2" customWidth="1"/>
    <col min="5" max="5" width="14" style="2" customWidth="1"/>
    <col min="6" max="6" width="13.16015625" style="2" customWidth="1"/>
    <col min="7" max="16384" width="9.33203125" style="1" customWidth="1"/>
  </cols>
  <sheetData>
    <row r="1" ht="18.75">
      <c r="A1" s="6" t="s">
        <v>91</v>
      </c>
    </row>
    <row r="2" spans="1:6" ht="32.25" customHeight="1">
      <c r="A2" s="36" t="s">
        <v>90</v>
      </c>
      <c r="B2" s="35"/>
      <c r="C2" s="35"/>
      <c r="D2" s="35"/>
      <c r="E2" s="35"/>
      <c r="F2" s="35"/>
    </row>
    <row r="3" ht="12.75"/>
    <row r="4" spans="1:6" ht="13.5" thickBot="1">
      <c r="A4" s="9"/>
      <c r="B4" s="10"/>
      <c r="C4" s="10"/>
      <c r="D4" s="10"/>
      <c r="E4" s="10"/>
      <c r="F4" s="10"/>
    </row>
    <row r="5" spans="1:6" s="5" customFormat="1" ht="53.25" customHeight="1" thickBot="1" thickTop="1">
      <c r="A5" s="11" t="s">
        <v>0</v>
      </c>
      <c r="B5" s="11" t="s">
        <v>1</v>
      </c>
      <c r="C5" s="33" t="s">
        <v>81</v>
      </c>
      <c r="D5" s="33" t="s">
        <v>82</v>
      </c>
      <c r="E5" s="33" t="s">
        <v>83</v>
      </c>
      <c r="F5" s="33" t="s">
        <v>80</v>
      </c>
    </row>
    <row r="6" spans="1:6" ht="14.25" thickBot="1" thickTop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</row>
    <row r="7" spans="1:6" s="4" customFormat="1" ht="27.75" customHeight="1" thickTop="1">
      <c r="A7" s="26" t="s">
        <v>2</v>
      </c>
      <c r="B7" s="12" t="s">
        <v>9</v>
      </c>
      <c r="C7" s="18">
        <f>SUM(C8:C11)</f>
        <v>627929</v>
      </c>
      <c r="D7" s="18">
        <f>SUM(D8:D11)</f>
        <v>5316</v>
      </c>
      <c r="E7" s="18">
        <f>SUM(E8:E11)</f>
        <v>35063</v>
      </c>
      <c r="F7" s="18">
        <f>C7+D7+E7</f>
        <v>668308</v>
      </c>
    </row>
    <row r="8" spans="1:6" ht="15" customHeight="1">
      <c r="A8" s="27" t="s">
        <v>3</v>
      </c>
      <c r="B8" s="7" t="s">
        <v>10</v>
      </c>
      <c r="C8" s="19">
        <v>627929</v>
      </c>
      <c r="D8" s="19">
        <v>5316</v>
      </c>
      <c r="E8" s="19">
        <v>28366</v>
      </c>
      <c r="F8" s="20">
        <f>C8+D8+E8</f>
        <v>661611</v>
      </c>
    </row>
    <row r="9" spans="1:6" ht="15" customHeight="1">
      <c r="A9" s="27" t="s">
        <v>55</v>
      </c>
      <c r="B9" s="7" t="s">
        <v>56</v>
      </c>
      <c r="C9" s="19"/>
      <c r="D9" s="19"/>
      <c r="E9" s="19"/>
      <c r="F9" s="21"/>
    </row>
    <row r="10" spans="1:6" ht="15" customHeight="1">
      <c r="A10" s="27" t="s">
        <v>54</v>
      </c>
      <c r="B10" s="7" t="s">
        <v>45</v>
      </c>
      <c r="C10" s="19"/>
      <c r="D10" s="19"/>
      <c r="E10" s="19">
        <v>6697</v>
      </c>
      <c r="F10" s="20">
        <f aca="true" t="shared" si="0" ref="F10:F36">C10+D10+E10</f>
        <v>6697</v>
      </c>
    </row>
    <row r="11" spans="1:6" ht="15" customHeight="1">
      <c r="A11" s="27" t="s">
        <v>74</v>
      </c>
      <c r="B11" s="7" t="s">
        <v>73</v>
      </c>
      <c r="C11" s="19"/>
      <c r="D11" s="19"/>
      <c r="E11" s="19"/>
      <c r="F11" s="20">
        <f t="shared" si="0"/>
        <v>0</v>
      </c>
    </row>
    <row r="12" spans="1:6" s="4" customFormat="1" ht="15" customHeight="1">
      <c r="A12" s="28" t="s">
        <v>8</v>
      </c>
      <c r="B12" s="8" t="s">
        <v>11</v>
      </c>
      <c r="C12" s="22">
        <f>SUM(C13:C16)</f>
        <v>91706</v>
      </c>
      <c r="D12" s="22">
        <f>SUM(D13:D16)</f>
        <v>159</v>
      </c>
      <c r="E12" s="22">
        <f>SUM(E13:E16)</f>
        <v>6651</v>
      </c>
      <c r="F12" s="18">
        <f t="shared" si="0"/>
        <v>98516</v>
      </c>
    </row>
    <row r="13" spans="1:6" ht="15" customHeight="1">
      <c r="A13" s="27" t="s">
        <v>4</v>
      </c>
      <c r="B13" s="7" t="s">
        <v>12</v>
      </c>
      <c r="C13" s="19">
        <v>61445</v>
      </c>
      <c r="D13" s="19"/>
      <c r="E13" s="19">
        <v>0</v>
      </c>
      <c r="F13" s="20">
        <f t="shared" si="0"/>
        <v>61445</v>
      </c>
    </row>
    <row r="14" spans="1:6" ht="15" customHeight="1">
      <c r="A14" s="27" t="s">
        <v>5</v>
      </c>
      <c r="B14" s="7" t="s">
        <v>13</v>
      </c>
      <c r="C14" s="19">
        <v>5948</v>
      </c>
      <c r="D14" s="19"/>
      <c r="E14" s="19">
        <v>5800</v>
      </c>
      <c r="F14" s="20">
        <f t="shared" si="0"/>
        <v>11748</v>
      </c>
    </row>
    <row r="15" spans="1:6" ht="15" customHeight="1">
      <c r="A15" s="27" t="s">
        <v>27</v>
      </c>
      <c r="B15" s="7" t="s">
        <v>28</v>
      </c>
      <c r="C15" s="19">
        <v>19912</v>
      </c>
      <c r="D15" s="19">
        <v>159</v>
      </c>
      <c r="E15" s="19">
        <v>851</v>
      </c>
      <c r="F15" s="20">
        <f t="shared" si="0"/>
        <v>20922</v>
      </c>
    </row>
    <row r="16" spans="1:6" ht="15" customHeight="1">
      <c r="A16" s="27" t="s">
        <v>75</v>
      </c>
      <c r="B16" s="7" t="s">
        <v>76</v>
      </c>
      <c r="C16" s="19">
        <v>4401</v>
      </c>
      <c r="D16" s="19"/>
      <c r="E16" s="19"/>
      <c r="F16" s="20">
        <f t="shared" si="0"/>
        <v>4401</v>
      </c>
    </row>
    <row r="17" spans="1:6" ht="15" customHeight="1">
      <c r="A17" s="28" t="s">
        <v>85</v>
      </c>
      <c r="B17" s="16" t="s">
        <v>14</v>
      </c>
      <c r="C17" s="23">
        <f>SUM(C18:C21)</f>
        <v>188486</v>
      </c>
      <c r="D17" s="23">
        <f>SUM(D18:D21)</f>
        <v>1302</v>
      </c>
      <c r="E17" s="23">
        <f>SUM(E18:E21)</f>
        <v>9701</v>
      </c>
      <c r="F17" s="18">
        <f t="shared" si="0"/>
        <v>199489</v>
      </c>
    </row>
    <row r="18" spans="1:6" s="4" customFormat="1" ht="15" customHeight="1">
      <c r="A18" s="27" t="s">
        <v>86</v>
      </c>
      <c r="B18" s="17" t="s">
        <v>57</v>
      </c>
      <c r="C18" s="21">
        <v>142027</v>
      </c>
      <c r="D18" s="21">
        <v>1062</v>
      </c>
      <c r="E18" s="21">
        <v>7603</v>
      </c>
      <c r="F18" s="20">
        <f t="shared" si="0"/>
        <v>150692</v>
      </c>
    </row>
    <row r="19" spans="1:6" s="4" customFormat="1" ht="15" customHeight="1">
      <c r="A19" s="27" t="s">
        <v>87</v>
      </c>
      <c r="B19" s="17" t="s">
        <v>58</v>
      </c>
      <c r="C19" s="21">
        <v>14289</v>
      </c>
      <c r="D19" s="22"/>
      <c r="E19" s="22"/>
      <c r="F19" s="20">
        <f t="shared" si="0"/>
        <v>14289</v>
      </c>
    </row>
    <row r="20" spans="1:6" s="4" customFormat="1" ht="15" customHeight="1">
      <c r="A20" s="27" t="s">
        <v>88</v>
      </c>
      <c r="B20" s="17" t="s">
        <v>59</v>
      </c>
      <c r="C20" s="21">
        <v>28826</v>
      </c>
      <c r="D20" s="21">
        <v>214</v>
      </c>
      <c r="E20" s="21">
        <v>1590</v>
      </c>
      <c r="F20" s="20">
        <f t="shared" si="0"/>
        <v>30630</v>
      </c>
    </row>
    <row r="21" spans="1:6" s="4" customFormat="1" ht="15" customHeight="1">
      <c r="A21" s="27" t="s">
        <v>89</v>
      </c>
      <c r="B21" s="17" t="s">
        <v>60</v>
      </c>
      <c r="C21" s="21">
        <v>3344</v>
      </c>
      <c r="D21" s="21">
        <v>26</v>
      </c>
      <c r="E21" s="21">
        <v>508</v>
      </c>
      <c r="F21" s="20">
        <f t="shared" si="0"/>
        <v>3878</v>
      </c>
    </row>
    <row r="22" spans="1:6" s="4" customFormat="1" ht="15" customHeight="1">
      <c r="A22" s="28" t="s">
        <v>61</v>
      </c>
      <c r="B22" s="8" t="s">
        <v>15</v>
      </c>
      <c r="C22" s="22">
        <f>SUM(C23:C35)</f>
        <v>81437</v>
      </c>
      <c r="D22" s="22">
        <f>SUM(D23:D35)</f>
        <v>0</v>
      </c>
      <c r="E22" s="22">
        <f>SUM(E23:E35)</f>
        <v>355540</v>
      </c>
      <c r="F22" s="18">
        <f t="shared" si="0"/>
        <v>436977</v>
      </c>
    </row>
    <row r="23" spans="1:6" ht="15" customHeight="1">
      <c r="A23" s="27" t="s">
        <v>6</v>
      </c>
      <c r="B23" s="7" t="s">
        <v>16</v>
      </c>
      <c r="C23" s="19">
        <v>3000</v>
      </c>
      <c r="D23" s="19"/>
      <c r="E23" s="19">
        <v>17900</v>
      </c>
      <c r="F23" s="20">
        <f t="shared" si="0"/>
        <v>20900</v>
      </c>
    </row>
    <row r="24" spans="1:6" ht="15" customHeight="1">
      <c r="A24" s="27" t="s">
        <v>29</v>
      </c>
      <c r="B24" s="7" t="s">
        <v>30</v>
      </c>
      <c r="C24" s="19">
        <v>0</v>
      </c>
      <c r="D24" s="19"/>
      <c r="E24" s="19"/>
      <c r="F24" s="20">
        <f t="shared" si="0"/>
        <v>0</v>
      </c>
    </row>
    <row r="25" spans="1:6" ht="15" customHeight="1">
      <c r="A25" s="27" t="s">
        <v>31</v>
      </c>
      <c r="B25" s="7" t="s">
        <v>32</v>
      </c>
      <c r="C25" s="19"/>
      <c r="D25" s="19"/>
      <c r="E25" s="19">
        <v>1900</v>
      </c>
      <c r="F25" s="20">
        <f t="shared" si="0"/>
        <v>1900</v>
      </c>
    </row>
    <row r="26" spans="1:6" ht="15" customHeight="1">
      <c r="A26" s="27" t="s">
        <v>33</v>
      </c>
      <c r="B26" s="7" t="s">
        <v>34</v>
      </c>
      <c r="C26" s="19">
        <v>2414</v>
      </c>
      <c r="D26" s="19"/>
      <c r="E26" s="19"/>
      <c r="F26" s="20">
        <f t="shared" si="0"/>
        <v>2414</v>
      </c>
    </row>
    <row r="27" spans="1:6" ht="15" customHeight="1">
      <c r="A27" s="27" t="s">
        <v>35</v>
      </c>
      <c r="B27" s="7" t="s">
        <v>17</v>
      </c>
      <c r="C27" s="19">
        <v>14851</v>
      </c>
      <c r="D27" s="19"/>
      <c r="E27" s="19">
        <v>45770</v>
      </c>
      <c r="F27" s="20">
        <f t="shared" si="0"/>
        <v>60621</v>
      </c>
    </row>
    <row r="28" spans="1:6" ht="15" customHeight="1">
      <c r="A28" s="27" t="s">
        <v>36</v>
      </c>
      <c r="B28" s="7" t="s">
        <v>18</v>
      </c>
      <c r="C28" s="19">
        <v>42841</v>
      </c>
      <c r="D28" s="19"/>
      <c r="E28" s="19">
        <v>143912</v>
      </c>
      <c r="F28" s="20">
        <f t="shared" si="0"/>
        <v>186753</v>
      </c>
    </row>
    <row r="29" spans="1:6" ht="15" customHeight="1">
      <c r="A29" s="27" t="s">
        <v>37</v>
      </c>
      <c r="B29" s="7" t="s">
        <v>19</v>
      </c>
      <c r="C29" s="19">
        <v>18131</v>
      </c>
      <c r="D29" s="19"/>
      <c r="E29" s="19">
        <v>118818</v>
      </c>
      <c r="F29" s="20">
        <f t="shared" si="0"/>
        <v>136949</v>
      </c>
    </row>
    <row r="30" spans="1:6" ht="15" customHeight="1">
      <c r="A30" s="27" t="s">
        <v>38</v>
      </c>
      <c r="B30" s="7" t="s">
        <v>39</v>
      </c>
      <c r="C30" s="19"/>
      <c r="D30" s="19"/>
      <c r="E30" s="19"/>
      <c r="F30" s="20">
        <f t="shared" si="0"/>
        <v>0</v>
      </c>
    </row>
    <row r="31" spans="1:6" ht="12.75">
      <c r="A31" s="27" t="s">
        <v>47</v>
      </c>
      <c r="B31" s="7" t="s">
        <v>46</v>
      </c>
      <c r="C31" s="19">
        <v>0</v>
      </c>
      <c r="D31" s="19"/>
      <c r="E31" s="19">
        <v>3740</v>
      </c>
      <c r="F31" s="20">
        <f t="shared" si="0"/>
        <v>3740</v>
      </c>
    </row>
    <row r="32" spans="1:6" ht="12.75">
      <c r="A32" s="27" t="s">
        <v>49</v>
      </c>
      <c r="B32" s="7" t="s">
        <v>20</v>
      </c>
      <c r="C32" s="19">
        <v>0</v>
      </c>
      <c r="D32" s="19"/>
      <c r="E32" s="19">
        <v>5000</v>
      </c>
      <c r="F32" s="20">
        <f t="shared" si="0"/>
        <v>5000</v>
      </c>
    </row>
    <row r="33" spans="1:6" ht="12.75">
      <c r="A33" s="27" t="s">
        <v>50</v>
      </c>
      <c r="B33" s="7" t="s">
        <v>21</v>
      </c>
      <c r="C33" s="19">
        <v>0</v>
      </c>
      <c r="D33" s="19"/>
      <c r="E33" s="19">
        <v>5500</v>
      </c>
      <c r="F33" s="20">
        <f t="shared" si="0"/>
        <v>5500</v>
      </c>
    </row>
    <row r="34" spans="1:6" ht="12.75">
      <c r="A34" s="27" t="s">
        <v>51</v>
      </c>
      <c r="B34" s="7" t="s">
        <v>48</v>
      </c>
      <c r="C34" s="19"/>
      <c r="D34" s="19"/>
      <c r="E34" s="19"/>
      <c r="F34" s="20">
        <f t="shared" si="0"/>
        <v>0</v>
      </c>
    </row>
    <row r="35" spans="1:6" ht="12.75">
      <c r="A35" s="27" t="s">
        <v>53</v>
      </c>
      <c r="B35" s="7" t="s">
        <v>22</v>
      </c>
      <c r="C35" s="19">
        <v>200</v>
      </c>
      <c r="D35" s="19"/>
      <c r="E35" s="19">
        <v>13000</v>
      </c>
      <c r="F35" s="20">
        <f t="shared" si="0"/>
        <v>13200</v>
      </c>
    </row>
    <row r="36" spans="1:6" s="4" customFormat="1" ht="12.75">
      <c r="A36" s="28" t="s">
        <v>62</v>
      </c>
      <c r="B36" s="8" t="s">
        <v>23</v>
      </c>
      <c r="C36" s="22">
        <f>SUM(C37:C38)</f>
        <v>0</v>
      </c>
      <c r="D36" s="22">
        <f>SUM(D37:D38)</f>
        <v>0</v>
      </c>
      <c r="E36" s="22">
        <f>SUM(E37:E38)</f>
        <v>3000</v>
      </c>
      <c r="F36" s="18">
        <f t="shared" si="0"/>
        <v>3000</v>
      </c>
    </row>
    <row r="37" spans="1:6" s="4" customFormat="1" ht="12.75">
      <c r="A37" s="27" t="s">
        <v>77</v>
      </c>
      <c r="B37" s="17" t="s">
        <v>78</v>
      </c>
      <c r="C37" s="21"/>
      <c r="D37" s="21"/>
      <c r="E37" s="21"/>
      <c r="F37" s="20"/>
    </row>
    <row r="38" spans="1:6" ht="12.75">
      <c r="A38" s="27" t="s">
        <v>79</v>
      </c>
      <c r="B38" s="7" t="s">
        <v>84</v>
      </c>
      <c r="C38" s="19">
        <v>0</v>
      </c>
      <c r="D38" s="19"/>
      <c r="E38" s="19">
        <v>3000</v>
      </c>
      <c r="F38" s="20">
        <f aca="true" t="shared" si="1" ref="F38:F48">C38+D38+E38</f>
        <v>3000</v>
      </c>
    </row>
    <row r="39" spans="1:6" ht="12.75">
      <c r="A39" s="28" t="s">
        <v>63</v>
      </c>
      <c r="B39" s="16" t="s">
        <v>65</v>
      </c>
      <c r="C39" s="19"/>
      <c r="D39" s="19"/>
      <c r="E39" s="23">
        <v>3000</v>
      </c>
      <c r="F39" s="18">
        <f t="shared" si="1"/>
        <v>3000</v>
      </c>
    </row>
    <row r="40" spans="1:6" s="4" customFormat="1" ht="15" customHeight="1">
      <c r="A40" s="28" t="s">
        <v>66</v>
      </c>
      <c r="B40" s="8" t="s">
        <v>24</v>
      </c>
      <c r="C40" s="22">
        <v>44635</v>
      </c>
      <c r="D40" s="22"/>
      <c r="E40" s="22"/>
      <c r="F40" s="18">
        <f t="shared" si="1"/>
        <v>44635</v>
      </c>
    </row>
    <row r="41" spans="1:6" s="4" customFormat="1" ht="24.75" customHeight="1">
      <c r="A41" s="29" t="s">
        <v>67</v>
      </c>
      <c r="B41" s="8" t="s">
        <v>25</v>
      </c>
      <c r="C41" s="22">
        <v>0</v>
      </c>
      <c r="D41" s="22"/>
      <c r="E41" s="22">
        <v>2500</v>
      </c>
      <c r="F41" s="18">
        <f t="shared" si="1"/>
        <v>2500</v>
      </c>
    </row>
    <row r="42" spans="1:6" s="4" customFormat="1" ht="12.75">
      <c r="A42" s="30" t="s">
        <v>68</v>
      </c>
      <c r="B42" s="14" t="s">
        <v>52</v>
      </c>
      <c r="C42" s="24"/>
      <c r="D42" s="24"/>
      <c r="E42" s="24">
        <v>1818</v>
      </c>
      <c r="F42" s="18">
        <f t="shared" si="1"/>
        <v>1818</v>
      </c>
    </row>
    <row r="43" spans="1:6" s="4" customFormat="1" ht="12.75">
      <c r="A43" s="30" t="s">
        <v>69</v>
      </c>
      <c r="B43" s="14" t="s">
        <v>72</v>
      </c>
      <c r="C43" s="24"/>
      <c r="D43" s="24"/>
      <c r="E43" s="24">
        <v>1666</v>
      </c>
      <c r="F43" s="18">
        <f t="shared" si="1"/>
        <v>1666</v>
      </c>
    </row>
    <row r="44" spans="1:6" s="4" customFormat="1" ht="12.75">
      <c r="A44" s="30" t="s">
        <v>70</v>
      </c>
      <c r="B44" s="14"/>
      <c r="C44" s="24">
        <f>SUM(C45:C47)</f>
        <v>28171</v>
      </c>
      <c r="D44" s="24">
        <f>SUM(D45:D47)</f>
        <v>0</v>
      </c>
      <c r="E44" s="24">
        <f>SUM(E45:E47)</f>
        <v>206214</v>
      </c>
      <c r="F44" s="18">
        <f t="shared" si="1"/>
        <v>234385</v>
      </c>
    </row>
    <row r="45" spans="1:6" s="4" customFormat="1" ht="15" customHeight="1">
      <c r="A45" s="31" t="s">
        <v>43</v>
      </c>
      <c r="B45" s="14" t="s">
        <v>26</v>
      </c>
      <c r="C45" s="24">
        <v>28171</v>
      </c>
      <c r="D45" s="24"/>
      <c r="E45" s="25">
        <f>176214-22340</f>
        <v>153874</v>
      </c>
      <c r="F45" s="20">
        <f t="shared" si="1"/>
        <v>182045</v>
      </c>
    </row>
    <row r="46" spans="1:6" s="4" customFormat="1" ht="15" customHeight="1">
      <c r="A46" s="27" t="s">
        <v>41</v>
      </c>
      <c r="B46" s="8" t="s">
        <v>40</v>
      </c>
      <c r="C46" s="22"/>
      <c r="D46" s="22"/>
      <c r="E46" s="21">
        <f>30000+22340</f>
        <v>52340</v>
      </c>
      <c r="F46" s="20">
        <f t="shared" si="1"/>
        <v>52340</v>
      </c>
    </row>
    <row r="47" spans="1:6" s="4" customFormat="1" ht="15" customHeight="1">
      <c r="A47" s="27" t="s">
        <v>42</v>
      </c>
      <c r="B47" s="8" t="s">
        <v>44</v>
      </c>
      <c r="C47" s="22"/>
      <c r="D47" s="22"/>
      <c r="E47" s="21"/>
      <c r="F47" s="20">
        <f t="shared" si="1"/>
        <v>0</v>
      </c>
    </row>
    <row r="48" spans="1:6" s="4" customFormat="1" ht="15" customHeight="1">
      <c r="A48" s="32" t="s">
        <v>71</v>
      </c>
      <c r="B48" s="15" t="s">
        <v>64</v>
      </c>
      <c r="C48" s="22">
        <v>0</v>
      </c>
      <c r="D48" s="22"/>
      <c r="E48" s="22">
        <v>14000</v>
      </c>
      <c r="F48" s="18">
        <f t="shared" si="1"/>
        <v>14000</v>
      </c>
    </row>
    <row r="49" spans="1:6" s="6" customFormat="1" ht="23.25" customHeight="1" thickBot="1">
      <c r="A49" s="37" t="s">
        <v>7</v>
      </c>
      <c r="B49" s="38"/>
      <c r="C49" s="34">
        <f>C48+C44+C41+C40+C36+C22+C21++C20+C19+C18+C12+C7</f>
        <v>1062364</v>
      </c>
      <c r="D49" s="34">
        <f>D48+D44+D41+D40+D36+D22+D21++D20+D19+D18+D12+D7</f>
        <v>6777</v>
      </c>
      <c r="E49" s="34">
        <f>E44+E43+E42+E41+E40+E39+E36+E22+E21++E20+E19+E18+E12+E7+E48</f>
        <v>639153</v>
      </c>
      <c r="F49" s="34">
        <f>F48+F44+F43+F42+F41+F40+F39+F36+F22+F21++F20+F19+F18+F12+F7</f>
        <v>1708294</v>
      </c>
    </row>
    <row r="50" ht="13.5" thickTop="1">
      <c r="B50" s="3"/>
    </row>
    <row r="51" ht="12.75">
      <c r="B51" s="3"/>
    </row>
    <row r="52" ht="12.75">
      <c r="B52" s="3"/>
    </row>
  </sheetData>
  <mergeCells count="2">
    <mergeCell ref="A2:F2"/>
    <mergeCell ref="A49:B49"/>
  </mergeCells>
  <printOptions/>
  <pageMargins left="0.3937007874015748" right="0.75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KERCHEVA</dc:creator>
  <cp:keywords/>
  <dc:description/>
  <cp:lastModifiedBy>*</cp:lastModifiedBy>
  <cp:lastPrinted>2007-03-02T07:52:28Z</cp:lastPrinted>
  <dcterms:created xsi:type="dcterms:W3CDTF">2003-02-28T09:31:18Z</dcterms:created>
  <dcterms:modified xsi:type="dcterms:W3CDTF">2007-03-26T09:56:07Z</dcterms:modified>
  <cp:category/>
  <cp:version/>
  <cp:contentType/>
  <cp:contentStatus/>
</cp:coreProperties>
</file>